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ra-nycfs\Work\Projects\Energy\PPL DSP IV (107980)\6 2019 May TOU Solicitation\7 Bid Forms\"/>
    </mc:Choice>
  </mc:AlternateContent>
  <xr:revisionPtr revIDLastSave="0" documentId="13_ncr:1_{B6B08E3F-4C1E-46A4-BB5A-D7B239540CF7}" xr6:coauthVersionLast="36" xr6:coauthVersionMax="36" xr10:uidLastSave="{00000000-0000-0000-0000-000000000000}"/>
  <bookViews>
    <workbookView xWindow="32760" yWindow="32760" windowWidth="28800" windowHeight="11025" xr2:uid="{00000000-000D-0000-FFFF-FFFF00000000}"/>
  </bookViews>
  <sheets>
    <sheet name="Notes" sheetId="2" r:id="rId1"/>
    <sheet name="Small C&amp;I" sheetId="1" r:id="rId2"/>
  </sheets>
  <definedNames>
    <definedName name="_xlnm.Print_Area" localSheetId="1">'Small C&amp;I'!$A$1:$G$45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F36" i="1" s="1"/>
  <c r="H32" i="1" l="1"/>
  <c r="I32" i="1" l="1"/>
  <c r="H19" i="1"/>
  <c r="H18" i="1"/>
  <c r="H17" i="1"/>
  <c r="H38" i="1" l="1"/>
  <c r="D38" i="1" s="1"/>
</calcChain>
</file>

<file path=xl/sharedStrings.xml><?xml version="1.0" encoding="utf-8"?>
<sst xmlns="http://schemas.openxmlformats.org/spreadsheetml/2006/main" count="56" uniqueCount="51">
  <si>
    <t>Company Name</t>
  </si>
  <si>
    <t>Contact Name</t>
  </si>
  <si>
    <t>Phone Number</t>
  </si>
  <si>
    <t>Bidder Information:</t>
  </si>
  <si>
    <t>Bid Information:</t>
  </si>
  <si>
    <t>Total
Tranches Supplied</t>
  </si>
  <si>
    <t>* Required Field</t>
  </si>
  <si>
    <t>Bid Assurance
Collateral Amount</t>
  </si>
  <si>
    <t>Tag Number:</t>
  </si>
  <si>
    <t>Notes</t>
  </si>
  <si>
    <t>Instructions:</t>
  </si>
  <si>
    <t>The RFP Bidder must complete the Bid Proposal Spreadsheet as directed in Article 5.</t>
  </si>
  <si>
    <t>Complete/Incomplete:</t>
  </si>
  <si>
    <r>
      <t xml:space="preserve">All required information must be entered in the shaded cells.  The absence of </t>
    </r>
    <r>
      <rPr>
        <b/>
        <u/>
        <sz val="10"/>
        <color indexed="10"/>
        <rFont val="Times New Roman"/>
        <family val="1"/>
      </rPr>
      <t>any</t>
    </r>
    <r>
      <rPr>
        <b/>
        <sz val="10"/>
        <color indexed="10"/>
        <rFont val="Times New Roman"/>
        <family val="1"/>
      </rPr>
      <t xml:space="preserve"> required information will be deemed a non-conforming bid and will be eliminated from further consideration.</t>
    </r>
  </si>
  <si>
    <t>APPENDIX 8</t>
  </si>
  <si>
    <t>Full Requirements Service</t>
  </si>
  <si>
    <t>Appendix 8</t>
  </si>
  <si>
    <t>Rate schedules also may be subject to riders. Any such riders are set forth in PPL Electric Utilities Corporation General Tariff, Rules and Rate Schedules for Electric Service.</t>
  </si>
  <si>
    <t>GS-3</t>
  </si>
  <si>
    <t>LP-4</t>
  </si>
  <si>
    <t>Standby</t>
  </si>
  <si>
    <t>Rule 6A – Standby Service for Qualifying Facilities applicable to customers in the above listed rate schedules.</t>
  </si>
  <si>
    <t>PPL Electric Utilities Corporation</t>
  </si>
  <si>
    <t>Bid Proposal Submission Window: 10:00 a.m. - 12:00 p.m. EPT</t>
  </si>
  <si>
    <t>Bid Proposal Spreadsheet - Time-of-Use Supply</t>
  </si>
  <si>
    <t>May 2019 Solicitation</t>
  </si>
  <si>
    <t>Bid Proposal Due Date:  Tuesday, May 14, 2019</t>
  </si>
  <si>
    <t>Small Commercial &amp; Industrial  - 6 Month</t>
  </si>
  <si>
    <t>6-Month Delivery Period:  June 1, 2019 - November 30, 2019</t>
  </si>
  <si>
    <t>Solicitation Information:</t>
  </si>
  <si>
    <t>Generation Portion of Price-to-Compare (US $/MWh)</t>
  </si>
  <si>
    <t>Available Tranches</t>
  </si>
  <si>
    <t>Tranche Size (% of Total Small Commercial &amp; Industrial TOU Load)</t>
  </si>
  <si>
    <t>On-Peak Multiplier (applied to off-peak rate)</t>
  </si>
  <si>
    <t>Percentage Discount Below the Generation Portion of PTC (%)</t>
  </si>
  <si>
    <t>Resulting Price Information:</t>
  </si>
  <si>
    <t>Off-Peak Price (US $/MWh)</t>
  </si>
  <si>
    <t>On-Peak Price (US $/MWh)</t>
  </si>
  <si>
    <t>Small Commercial and Industrial -- is comprised of the following rate schedules:</t>
  </si>
  <si>
    <t>GS-1</t>
  </si>
  <si>
    <t xml:space="preserve">GS-1 – Small General Service </t>
  </si>
  <si>
    <t>GS-3 – Large General Service – Customers with less than 100 kW peak demand</t>
  </si>
  <si>
    <t>LP-4 – Large General Service (12 KV or Higher) – Customers with less than 100 KW peak demand</t>
  </si>
  <si>
    <t>GH-2</t>
  </si>
  <si>
    <t>GH-2(R) – Separate Meter General Space Heating Service</t>
  </si>
  <si>
    <t>BL</t>
  </si>
  <si>
    <t>BL – Borderline Service – Electric Utilities</t>
  </si>
  <si>
    <t>Rate Schedule LP-4 customers and GS-3 customers with less than 100 KW peak demand will be included in the Small C&amp;I Customer Group.</t>
  </si>
  <si>
    <t>OnTrack customers in the Residential Customer Group as well as lighting customers and unmetered GS-1 customers in the Small C&amp;I Customer Group are not eligible to take service under PPL Electric’s TOU Program.</t>
  </si>
  <si>
    <t>Time-of-Use RFP Process and Rules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</si>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</sst>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&quot;$&quot;#,##0"/>
    <numFmt numFmtId="167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u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Continuous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/>
    </xf>
    <xf numFmtId="0" fontId="6" fillId="0" borderId="1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1" fontId="4" fillId="0" borderId="0" xfId="0" applyNumberFormat="1" applyFont="1" applyAlignment="1" applyProtection="1">
      <alignment vertical="center"/>
    </xf>
    <xf numFmtId="164" fontId="4" fillId="0" borderId="0" xfId="0" applyNumberFormat="1" applyFont="1" applyProtection="1"/>
    <xf numFmtId="0" fontId="6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6" fontId="4" fillId="0" borderId="2" xfId="0" applyNumberFormat="1" applyFont="1" applyBorder="1" applyAlignment="1" applyProtection="1">
      <alignment horizontal="center"/>
    </xf>
    <xf numFmtId="0" fontId="7" fillId="0" borderId="0" xfId="0" applyFont="1" applyBorder="1" applyProtection="1"/>
    <xf numFmtId="0" fontId="10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Protection="1"/>
    <xf numFmtId="0" fontId="13" fillId="0" borderId="0" xfId="0" applyFont="1" applyProtection="1"/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10" fontId="4" fillId="0" borderId="0" xfId="0" applyNumberFormat="1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textRotation="90"/>
    </xf>
    <xf numFmtId="1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0" fontId="13" fillId="0" borderId="0" xfId="0" applyFont="1" applyAlignment="1" applyProtection="1"/>
    <xf numFmtId="2" fontId="4" fillId="0" borderId="0" xfId="0" applyNumberFormat="1" applyFont="1" applyFill="1" applyBorder="1" applyAlignment="1" applyProtection="1">
      <alignment horizontal="center"/>
    </xf>
    <xf numFmtId="0" fontId="16" fillId="0" borderId="0" xfId="0" applyFont="1" applyProtection="1"/>
    <xf numFmtId="0" fontId="6" fillId="0" borderId="0" xfId="0" applyFont="1" applyAlignment="1" applyProtection="1"/>
    <xf numFmtId="0" fontId="4" fillId="0" borderId="0" xfId="0" applyNumberFormat="1" applyFont="1" applyAlignment="1" applyProtection="1">
      <alignment horizontal="right" vertical="center"/>
    </xf>
    <xf numFmtId="1" fontId="4" fillId="0" borderId="2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left" vertical="top" wrapText="1"/>
    </xf>
    <xf numFmtId="10" fontId="4" fillId="2" borderId="2" xfId="2" applyNumberFormat="1" applyFont="1" applyFill="1" applyBorder="1" applyAlignment="1" applyProtection="1">
      <alignment horizontal="center"/>
      <protection locked="0"/>
    </xf>
    <xf numFmtId="9" fontId="4" fillId="0" borderId="0" xfId="0" applyNumberFormat="1" applyFont="1" applyProtection="1"/>
    <xf numFmtId="167" fontId="4" fillId="0" borderId="0" xfId="0" applyNumberFormat="1" applyFont="1" applyFill="1" applyProtection="1"/>
    <xf numFmtId="0" fontId="13" fillId="0" borderId="0" xfId="0" applyFont="1" applyAlignment="1" applyProtection="1">
      <alignment horizontal="center"/>
    </xf>
    <xf numFmtId="0" fontId="13" fillId="0" borderId="0" xfId="1" applyFont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4"/>
  <sheetViews>
    <sheetView showGridLines="0" tabSelected="1" workbookViewId="0">
      <selection activeCell="C22" sqref="C22"/>
    </sheetView>
  </sheetViews>
  <sheetFormatPr defaultColWidth="9.140625" defaultRowHeight="12.75" x14ac:dyDescent="0.2"/>
  <cols>
    <col min="1" max="1" width="1.5703125" style="1" customWidth="1"/>
    <col min="2" max="2" width="13.7109375" style="1" customWidth="1"/>
    <col min="3" max="3" width="71.140625" style="1" customWidth="1"/>
    <col min="4" max="16384" width="9.140625" style="1"/>
  </cols>
  <sheetData>
    <row r="1" spans="1:3" ht="15.75" x14ac:dyDescent="0.2">
      <c r="A1" s="55" t="s">
        <v>22</v>
      </c>
      <c r="B1" s="55"/>
      <c r="C1" s="55"/>
    </row>
    <row r="2" spans="1:3" ht="15.75" x14ac:dyDescent="0.2">
      <c r="A2" s="55" t="s">
        <v>49</v>
      </c>
      <c r="B2" s="55"/>
      <c r="C2" s="55"/>
    </row>
    <row r="3" spans="1:3" x14ac:dyDescent="0.2">
      <c r="B3" s="2"/>
    </row>
    <row r="4" spans="1:3" x14ac:dyDescent="0.2">
      <c r="A4" s="56" t="s">
        <v>16</v>
      </c>
      <c r="B4" s="56"/>
      <c r="C4" s="56"/>
    </row>
    <row r="5" spans="1:3" x14ac:dyDescent="0.2">
      <c r="A5" s="57" t="s">
        <v>9</v>
      </c>
      <c r="B5" s="57"/>
      <c r="C5" s="57"/>
    </row>
    <row r="7" spans="1:3" x14ac:dyDescent="0.2">
      <c r="B7" s="59" t="s">
        <v>10</v>
      </c>
      <c r="C7" s="59"/>
    </row>
    <row r="8" spans="1:3" x14ac:dyDescent="0.2">
      <c r="B8" s="60" t="s">
        <v>11</v>
      </c>
      <c r="C8" s="60"/>
    </row>
    <row r="9" spans="1:3" x14ac:dyDescent="0.2">
      <c r="B9" s="3"/>
    </row>
    <row r="10" spans="1:3" ht="38.25" customHeight="1" x14ac:dyDescent="0.2">
      <c r="B10" s="61" t="s">
        <v>13</v>
      </c>
      <c r="C10" s="62"/>
    </row>
    <row r="12" spans="1:3" x14ac:dyDescent="0.2">
      <c r="A12" s="4"/>
      <c r="B12" s="58" t="s">
        <v>38</v>
      </c>
      <c r="C12" s="58"/>
    </row>
    <row r="13" spans="1:3" x14ac:dyDescent="0.2">
      <c r="A13" s="4"/>
      <c r="B13" s="34" t="s">
        <v>39</v>
      </c>
      <c r="C13" s="49" t="s">
        <v>40</v>
      </c>
    </row>
    <row r="14" spans="1:3" x14ac:dyDescent="0.2">
      <c r="A14" s="4"/>
      <c r="B14" s="34" t="s">
        <v>18</v>
      </c>
      <c r="C14" s="1" t="s">
        <v>41</v>
      </c>
    </row>
    <row r="15" spans="1:3" x14ac:dyDescent="0.2">
      <c r="A15" s="4"/>
      <c r="B15" s="34" t="s">
        <v>19</v>
      </c>
      <c r="C15" s="1" t="s">
        <v>42</v>
      </c>
    </row>
    <row r="16" spans="1:3" x14ac:dyDescent="0.2">
      <c r="A16" s="4"/>
      <c r="B16" s="34" t="s">
        <v>43</v>
      </c>
      <c r="C16" s="1" t="s">
        <v>44</v>
      </c>
    </row>
    <row r="17" spans="1:3" x14ac:dyDescent="0.2">
      <c r="A17" s="4"/>
      <c r="B17" s="34" t="s">
        <v>45</v>
      </c>
      <c r="C17" s="1" t="s">
        <v>46</v>
      </c>
    </row>
    <row r="18" spans="1:3" ht="25.5" x14ac:dyDescent="0.2">
      <c r="B18" s="34" t="s">
        <v>20</v>
      </c>
      <c r="C18" s="32" t="s">
        <v>21</v>
      </c>
    </row>
    <row r="19" spans="1:3" x14ac:dyDescent="0.2">
      <c r="B19" s="34"/>
    </row>
    <row r="20" spans="1:3" ht="28.5" customHeight="1" x14ac:dyDescent="0.2">
      <c r="B20" s="33" t="s">
        <v>50</v>
      </c>
      <c r="C20" s="32" t="s">
        <v>17</v>
      </c>
    </row>
    <row r="21" spans="1:3" ht="6" customHeight="1" x14ac:dyDescent="0.2">
      <c r="C21" s="32"/>
    </row>
    <row r="22" spans="1:3" ht="25.5" x14ac:dyDescent="0.2">
      <c r="C22" s="32" t="s">
        <v>47</v>
      </c>
    </row>
    <row r="23" spans="1:3" ht="6" customHeight="1" x14ac:dyDescent="0.2">
      <c r="B23" s="34"/>
    </row>
    <row r="24" spans="1:3" ht="38.25" x14ac:dyDescent="0.2">
      <c r="B24" s="34"/>
      <c r="C24" s="32" t="s">
        <v>48</v>
      </c>
    </row>
  </sheetData>
  <sheetProtection password="D86F" sheet="1" selectLockedCells="1" selectUnlockedCells="1"/>
  <mergeCells count="8">
    <mergeCell ref="A1:C1"/>
    <mergeCell ref="A2:C2"/>
    <mergeCell ref="A4:C4"/>
    <mergeCell ref="A5:C5"/>
    <mergeCell ref="B12:C12"/>
    <mergeCell ref="B7:C7"/>
    <mergeCell ref="B8:C8"/>
    <mergeCell ref="B10:C10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5"/>
  <sheetViews>
    <sheetView showGridLines="0" zoomScale="110" zoomScaleNormal="110" workbookViewId="0">
      <selection activeCell="F32" sqref="F32"/>
    </sheetView>
  </sheetViews>
  <sheetFormatPr defaultColWidth="9.140625" defaultRowHeight="12.75" x14ac:dyDescent="0.2"/>
  <cols>
    <col min="1" max="1" width="23.85546875" style="4" customWidth="1"/>
    <col min="2" max="2" width="1" style="4" customWidth="1"/>
    <col min="3" max="3" width="4.140625" style="4" customWidth="1"/>
    <col min="4" max="4" width="16.42578125" style="4" customWidth="1"/>
    <col min="5" max="5" width="18.42578125" style="4" customWidth="1"/>
    <col min="6" max="6" width="24.140625" style="4" customWidth="1"/>
    <col min="7" max="7" width="15.7109375" style="9" customWidth="1"/>
    <col min="8" max="8" width="16.85546875" style="31" customWidth="1"/>
    <col min="9" max="9" width="10.5703125" style="31" bestFit="1" customWidth="1"/>
    <col min="10" max="16384" width="9.140625" style="4"/>
  </cols>
  <sheetData>
    <row r="1" spans="1:10" ht="15.75" x14ac:dyDescent="0.25">
      <c r="A1" s="6" t="s">
        <v>22</v>
      </c>
      <c r="B1" s="7"/>
      <c r="C1" s="7"/>
      <c r="D1" s="7"/>
      <c r="E1" s="7"/>
      <c r="F1" s="7"/>
      <c r="G1" s="7"/>
      <c r="H1" s="39"/>
    </row>
    <row r="2" spans="1:10" ht="15.75" x14ac:dyDescent="0.25">
      <c r="A2" s="6" t="s">
        <v>49</v>
      </c>
      <c r="B2" s="8"/>
      <c r="C2" s="8"/>
      <c r="D2" s="8"/>
      <c r="E2" s="8"/>
      <c r="F2" s="8"/>
      <c r="G2" s="8"/>
      <c r="H2" s="40"/>
    </row>
    <row r="3" spans="1:10" ht="15.75" x14ac:dyDescent="0.2">
      <c r="A3" s="29"/>
    </row>
    <row r="4" spans="1:10" ht="15.75" x14ac:dyDescent="0.2">
      <c r="A4" s="6" t="s">
        <v>14</v>
      </c>
      <c r="B4" s="11"/>
      <c r="C4" s="11"/>
      <c r="D4" s="11"/>
      <c r="E4" s="11"/>
      <c r="F4" s="11"/>
      <c r="G4" s="11"/>
      <c r="H4" s="41"/>
    </row>
    <row r="5" spans="1:10" ht="15.75" x14ac:dyDescent="0.2">
      <c r="A5" s="6" t="s">
        <v>24</v>
      </c>
      <c r="B5" s="14"/>
      <c r="C5" s="14"/>
      <c r="D5" s="14"/>
      <c r="E5" s="14"/>
      <c r="F5" s="14"/>
      <c r="G5" s="14"/>
      <c r="H5" s="41"/>
    </row>
    <row r="6" spans="1:10" x14ac:dyDescent="0.2">
      <c r="A6" s="13"/>
      <c r="B6" s="14"/>
      <c r="C6" s="14"/>
      <c r="D6" s="14"/>
      <c r="E6" s="14"/>
      <c r="F6" s="14"/>
      <c r="G6" s="14"/>
    </row>
    <row r="7" spans="1:10" x14ac:dyDescent="0.2">
      <c r="A7" s="10" t="s">
        <v>25</v>
      </c>
      <c r="B7" s="11"/>
      <c r="C7" s="11"/>
      <c r="D7" s="11"/>
      <c r="E7" s="11"/>
      <c r="F7" s="11"/>
      <c r="G7" s="11"/>
      <c r="H7" s="44"/>
      <c r="I7" s="4"/>
    </row>
    <row r="8" spans="1:10" x14ac:dyDescent="0.2">
      <c r="A8" s="13" t="s">
        <v>15</v>
      </c>
      <c r="B8" s="11"/>
      <c r="C8" s="11"/>
      <c r="D8" s="11"/>
      <c r="E8" s="11"/>
      <c r="F8" s="11"/>
      <c r="G8" s="11"/>
      <c r="H8" s="12"/>
      <c r="I8" s="4"/>
    </row>
    <row r="9" spans="1:10" x14ac:dyDescent="0.2">
      <c r="A9" s="13" t="s">
        <v>26</v>
      </c>
      <c r="B9" s="14"/>
      <c r="C9" s="14"/>
      <c r="D9" s="14"/>
      <c r="E9" s="14"/>
      <c r="F9" s="14"/>
      <c r="G9" s="14"/>
      <c r="H9" s="4"/>
      <c r="I9" s="4"/>
    </row>
    <row r="10" spans="1:10" x14ac:dyDescent="0.2">
      <c r="A10" s="13" t="s">
        <v>23</v>
      </c>
      <c r="B10" s="14"/>
      <c r="C10" s="14"/>
      <c r="D10" s="14"/>
      <c r="E10" s="14"/>
      <c r="F10" s="14"/>
      <c r="G10" s="14"/>
      <c r="H10" s="44"/>
      <c r="I10" s="4"/>
    </row>
    <row r="11" spans="1:10" x14ac:dyDescent="0.2">
      <c r="A11" s="13"/>
      <c r="B11" s="14"/>
      <c r="C11" s="14"/>
      <c r="D11" s="14"/>
      <c r="E11" s="14"/>
      <c r="F11" s="14"/>
      <c r="G11" s="14"/>
      <c r="H11" s="12"/>
      <c r="I11" s="4"/>
    </row>
    <row r="12" spans="1:10" x14ac:dyDescent="0.2">
      <c r="A12" s="10" t="s">
        <v>27</v>
      </c>
      <c r="B12" s="11"/>
      <c r="C12" s="11"/>
      <c r="D12" s="11"/>
      <c r="E12" s="11"/>
      <c r="F12" s="11"/>
      <c r="G12" s="11"/>
      <c r="H12" s="4"/>
      <c r="I12" s="4"/>
    </row>
    <row r="13" spans="1:10" x14ac:dyDescent="0.2">
      <c r="A13" s="13" t="s">
        <v>28</v>
      </c>
      <c r="B13" s="14"/>
      <c r="C13" s="14"/>
      <c r="D13" s="14"/>
      <c r="E13" s="14"/>
      <c r="F13" s="14"/>
      <c r="G13" s="14"/>
      <c r="H13" s="4"/>
      <c r="I13" s="4"/>
    </row>
    <row r="14" spans="1:10" x14ac:dyDescent="0.2">
      <c r="J14" s="31"/>
    </row>
    <row r="15" spans="1:10" x14ac:dyDescent="0.2">
      <c r="J15" s="31"/>
    </row>
    <row r="16" spans="1:10" x14ac:dyDescent="0.2">
      <c r="A16" s="15" t="s">
        <v>3</v>
      </c>
      <c r="B16" s="16"/>
      <c r="C16" s="16"/>
      <c r="D16" s="16"/>
      <c r="J16" s="31"/>
    </row>
    <row r="17" spans="1:10" x14ac:dyDescent="0.2">
      <c r="A17" s="17" t="s">
        <v>0</v>
      </c>
      <c r="B17" s="5"/>
      <c r="C17" s="64"/>
      <c r="D17" s="65"/>
      <c r="E17" s="65"/>
      <c r="F17" s="66"/>
      <c r="G17" s="17" t="s">
        <v>6</v>
      </c>
      <c r="H17" s="31" t="b">
        <f>ISTEXT(C17)</f>
        <v>0</v>
      </c>
      <c r="J17" s="31"/>
    </row>
    <row r="18" spans="1:10" x14ac:dyDescent="0.2">
      <c r="A18" s="17" t="s">
        <v>1</v>
      </c>
      <c r="B18" s="5"/>
      <c r="C18" s="64"/>
      <c r="D18" s="67"/>
      <c r="E18" s="67"/>
      <c r="F18" s="68"/>
      <c r="G18" s="17" t="s">
        <v>6</v>
      </c>
      <c r="H18" s="31" t="b">
        <f>ISTEXT(C18)</f>
        <v>0</v>
      </c>
      <c r="J18" s="31"/>
    </row>
    <row r="19" spans="1:10" x14ac:dyDescent="0.2">
      <c r="A19" s="17" t="s">
        <v>2</v>
      </c>
      <c r="B19" s="5"/>
      <c r="C19" s="69"/>
      <c r="D19" s="67"/>
      <c r="E19" s="67"/>
      <c r="F19" s="68"/>
      <c r="G19" s="17" t="s">
        <v>6</v>
      </c>
      <c r="H19" s="31" t="b">
        <f>AND(C19&lt;9999999999,999999999&lt;C19)</f>
        <v>0</v>
      </c>
      <c r="J19" s="31"/>
    </row>
    <row r="20" spans="1:10" x14ac:dyDescent="0.2">
      <c r="J20" s="31"/>
    </row>
    <row r="21" spans="1:10" x14ac:dyDescent="0.2">
      <c r="A21" s="18" t="s">
        <v>29</v>
      </c>
      <c r="B21" s="19"/>
      <c r="C21" s="19"/>
      <c r="D21" s="19"/>
      <c r="J21" s="31"/>
    </row>
    <row r="22" spans="1:10" x14ac:dyDescent="0.2">
      <c r="A22" s="4" t="s">
        <v>30</v>
      </c>
      <c r="F22" s="52">
        <v>46.79</v>
      </c>
      <c r="H22" s="53"/>
      <c r="J22" s="31"/>
    </row>
    <row r="23" spans="1:10" x14ac:dyDescent="0.2">
      <c r="A23" s="17" t="s">
        <v>31</v>
      </c>
      <c r="B23" s="5"/>
      <c r="C23" s="5"/>
      <c r="D23" s="5"/>
      <c r="F23" s="45">
        <v>1</v>
      </c>
      <c r="J23" s="31"/>
    </row>
    <row r="24" spans="1:10" x14ac:dyDescent="0.2">
      <c r="A24" s="17" t="s">
        <v>32</v>
      </c>
      <c r="B24" s="5"/>
      <c r="C24" s="5"/>
      <c r="D24" s="5"/>
      <c r="F24" s="35">
        <v>1</v>
      </c>
      <c r="J24" s="31"/>
    </row>
    <row r="25" spans="1:10" x14ac:dyDescent="0.2">
      <c r="A25" s="4" t="s">
        <v>33</v>
      </c>
      <c r="B25" s="5"/>
      <c r="C25" s="5"/>
      <c r="D25" s="5"/>
      <c r="F25" s="51">
        <v>1.61</v>
      </c>
      <c r="J25" s="31"/>
    </row>
    <row r="26" spans="1:10" x14ac:dyDescent="0.2">
      <c r="A26" s="5"/>
      <c r="B26" s="5"/>
      <c r="C26" s="5"/>
      <c r="D26" s="5"/>
      <c r="F26" s="20"/>
      <c r="J26" s="31"/>
    </row>
    <row r="27" spans="1:10" x14ac:dyDescent="0.2">
      <c r="A27" s="15" t="s">
        <v>8</v>
      </c>
      <c r="C27" s="63"/>
      <c r="D27" s="63"/>
      <c r="E27" s="63"/>
      <c r="F27" s="63"/>
      <c r="J27" s="31"/>
    </row>
    <row r="28" spans="1:10" x14ac:dyDescent="0.2">
      <c r="A28" s="5"/>
      <c r="B28" s="5"/>
      <c r="C28" s="5"/>
      <c r="D28" s="5"/>
      <c r="F28" s="21"/>
      <c r="J28" s="31"/>
    </row>
    <row r="29" spans="1:10" x14ac:dyDescent="0.2">
      <c r="J29" s="31"/>
    </row>
    <row r="30" spans="1:10" x14ac:dyDescent="0.2">
      <c r="A30" s="22" t="s">
        <v>4</v>
      </c>
      <c r="B30" s="23"/>
      <c r="C30" s="23"/>
      <c r="D30" s="23"/>
      <c r="J30" s="31"/>
    </row>
    <row r="31" spans="1:10" s="12" customFormat="1" ht="38.25" x14ac:dyDescent="0.2">
      <c r="D31" s="24" t="s">
        <v>5</v>
      </c>
      <c r="E31" s="24" t="s">
        <v>7</v>
      </c>
      <c r="F31" s="24" t="s">
        <v>34</v>
      </c>
      <c r="G31" s="25"/>
      <c r="H31" s="41"/>
      <c r="I31" s="41"/>
      <c r="J31" s="41"/>
    </row>
    <row r="32" spans="1:10" ht="12.75" customHeight="1" x14ac:dyDescent="0.2">
      <c r="C32"/>
      <c r="D32" s="46">
        <v>1</v>
      </c>
      <c r="E32" s="26">
        <v>75000</v>
      </c>
      <c r="F32" s="50"/>
      <c r="G32" s="17" t="s">
        <v>6</v>
      </c>
      <c r="H32" s="54" t="b">
        <f>AND(F32*10000=INT(F32*10000),F32&gt;0)</f>
        <v>0</v>
      </c>
      <c r="I32" s="54" t="b">
        <f>AND(H32,NOT(ISBLANK(F32)))</f>
        <v>0</v>
      </c>
      <c r="J32" s="31"/>
    </row>
    <row r="33" spans="1:12" ht="12.75" customHeight="1" x14ac:dyDescent="0.2">
      <c r="C33" s="36"/>
      <c r="D33" s="37"/>
      <c r="E33" s="38"/>
      <c r="F33" s="42"/>
      <c r="G33" s="17"/>
      <c r="H33" s="54"/>
      <c r="I33" s="54"/>
      <c r="J33" s="31"/>
    </row>
    <row r="34" spans="1:12" ht="12.75" customHeight="1" x14ac:dyDescent="0.2">
      <c r="A34" s="22" t="s">
        <v>35</v>
      </c>
      <c r="C34" s="36"/>
      <c r="D34" s="37"/>
      <c r="E34" s="38"/>
      <c r="F34" s="42"/>
      <c r="G34" s="17"/>
      <c r="H34" s="54"/>
      <c r="I34" s="54"/>
      <c r="J34" s="31"/>
    </row>
    <row r="35" spans="1:12" ht="12.75" customHeight="1" x14ac:dyDescent="0.2">
      <c r="A35" s="4" t="s">
        <v>36</v>
      </c>
      <c r="C35" s="36"/>
      <c r="D35" s="37"/>
      <c r="E35" s="38"/>
      <c r="F35" s="47">
        <f>ROUNDDOWN(F22*(1-F32),2)</f>
        <v>46.79</v>
      </c>
      <c r="G35" s="17"/>
      <c r="H35" s="54"/>
      <c r="I35" s="54"/>
      <c r="J35" s="31"/>
    </row>
    <row r="36" spans="1:12" ht="12.75" customHeight="1" x14ac:dyDescent="0.2">
      <c r="A36" s="4" t="s">
        <v>37</v>
      </c>
      <c r="F36" s="48">
        <f>ROUND(ROUNDDOWN(F35,2)*$F$25,2)</f>
        <v>75.33</v>
      </c>
      <c r="J36" s="31"/>
    </row>
    <row r="37" spans="1:12" ht="12.75" customHeight="1" x14ac:dyDescent="0.2">
      <c r="J37" s="31"/>
    </row>
    <row r="38" spans="1:12" x14ac:dyDescent="0.2">
      <c r="A38" s="15" t="s">
        <v>12</v>
      </c>
      <c r="D38" s="9" t="str">
        <f>IF(H38,"COMPLETE","INCOMPLETE")</f>
        <v>INCOMPLETE</v>
      </c>
      <c r="E38" s="9"/>
      <c r="F38" s="9"/>
      <c r="H38" s="53" t="b">
        <f>AND(H17:H19,I32:I32)</f>
        <v>0</v>
      </c>
      <c r="J38" s="31"/>
    </row>
    <row r="39" spans="1:12" x14ac:dyDescent="0.2">
      <c r="J39" s="31"/>
    </row>
    <row r="40" spans="1:12" x14ac:dyDescent="0.2">
      <c r="A40" s="27"/>
      <c r="C40" s="9"/>
      <c r="D40" s="9"/>
      <c r="E40" s="9"/>
      <c r="F40" s="9"/>
      <c r="J40" s="31"/>
    </row>
    <row r="41" spans="1:12" x14ac:dyDescent="0.2">
      <c r="A41" s="28"/>
      <c r="J41" s="31"/>
    </row>
    <row r="42" spans="1:12" x14ac:dyDescent="0.2">
      <c r="A42" s="28"/>
      <c r="H42" s="4"/>
      <c r="I42" s="4"/>
    </row>
    <row r="43" spans="1:12" x14ac:dyDescent="0.2">
      <c r="H43" s="4"/>
      <c r="I43" s="4"/>
    </row>
    <row r="44" spans="1:12" x14ac:dyDescent="0.2">
      <c r="A44" s="30"/>
      <c r="H44" s="43"/>
      <c r="I44" s="43"/>
      <c r="J44" s="43"/>
      <c r="K44" s="43"/>
      <c r="L44" s="43"/>
    </row>
    <row r="45" spans="1:12" x14ac:dyDescent="0.2">
      <c r="A45" s="30"/>
      <c r="H45" s="43"/>
      <c r="I45" s="43"/>
      <c r="J45" s="43"/>
      <c r="K45" s="43"/>
      <c r="L45" s="43"/>
    </row>
  </sheetData>
  <sheetProtection password="D86F" sheet="1" selectLockedCells="1"/>
  <protectedRanges>
    <protectedRange sqref="C17:F19" name="Bidder Information_1_1"/>
    <protectedRange sqref="F32" name="Bid Information"/>
  </protectedRanges>
  <mergeCells count="4">
    <mergeCell ref="C27:F27"/>
    <mergeCell ref="C17:F17"/>
    <mergeCell ref="C18:F18"/>
    <mergeCell ref="C19:F19"/>
  </mergeCells>
  <phoneticPr fontId="2" type="noConversion"/>
  <conditionalFormatting sqref="D38:F38">
    <cfRule type="cellIs" dxfId="1" priority="1" stopIfTrue="1" operator="equal">
      <formula>"COMPLETE"</formula>
    </cfRule>
    <cfRule type="cellIs" dxfId="0" priority="2" stopIfTrue="1" operator="equal">
      <formula>"INCOMPLETE"</formula>
    </cfRule>
  </conditionalFormatting>
  <dataValidations count="4">
    <dataValidation type="whole" allowBlank="1" showInputMessage="1" showErrorMessage="1" errorTitle="Phone Number" error="Please enter a ten-digit numerical phone number (including area code) ignoring spaces, hyphens, parentheses, and other special characters." sqref="C19" xr:uid="{00000000-0002-0000-0100-000000000000}">
      <formula1>999999999</formula1>
      <formula2>9999999999</formula2>
    </dataValidation>
    <dataValidation type="textLength" operator="greaterThan" showInputMessage="1" showErrorMessage="1" errorTitle="Company Name" error="Please enter a Company Name" sqref="C17" xr:uid="{00000000-0002-0000-0100-000001000000}">
      <formula1>0</formula1>
    </dataValidation>
    <dataValidation type="textLength" operator="greaterThan" showInputMessage="1" showErrorMessage="1" errorTitle="Contact Name" error="Please Enter a Contact Name" sqref="C18" xr:uid="{00000000-0002-0000-0100-000002000000}">
      <formula1>0</formula1>
    </dataValidation>
    <dataValidation type="custom" operator="greaterThanOrEqual" showInputMessage="1" showErrorMessage="1" errorTitle="Percentage Discount" error="Please enter a percentage discount for one (1) total tranche supplied. Percentage discount may contain at most two decimal places and must be greater than 0%." sqref="F32" xr:uid="{00000000-0002-0000-0100-000003000000}">
      <formula1>AND(F32*10000=INT(F32*10000),F32&gt;0)</formula1>
    </dataValidation>
  </dataValidations>
  <pageMargins left="0.75" right="0.75" top="1" bottom="1" header="0.5" footer="0.5"/>
  <pageSetup scale="8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Small C&amp;I</vt:lpstr>
      <vt:lpstr>'Small C&amp;I'!Print_Area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Orlandi, Kathleen</dc:creator>
  <cp:lastModifiedBy>Han, Dahye</cp:lastModifiedBy>
  <cp:lastPrinted>2019-05-02T15:52:00Z</cp:lastPrinted>
  <dcterms:created xsi:type="dcterms:W3CDTF">2006-07-06T19:54:49Z</dcterms:created>
  <dcterms:modified xsi:type="dcterms:W3CDTF">2019-05-06T17:16:11Z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{477D51C4-FD85-471C-AE29-16068951A721}</vt:lpwstr>
  </property>
</Properties>
</file>